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<sst xmlns="http://schemas.openxmlformats.org/spreadsheetml/2006/main" count="107" uniqueCount="88">
  <si>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Auditores Associados Ltda</t>
  </si>
  <si>
    <t>1/4</t>
  </si>
  <si>
    <t>SINDICATO DO PESSOAL DO GRUPO DE T.A.F.E.S.</t>
  </si>
  <si>
    <t>CNPJ 27.239.441/0001-05</t>
  </si>
  <si>
    <t>SALDO ANTERIOR</t>
  </si>
  <si>
    <t>Caixa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</si>
  <si>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</si>
  <si>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</si>
  <si>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</si>
  <si>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</si>
  <si>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</si>
  <si>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</si>
  <si>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</si>
  <si>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</si>
  <si>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</si>
  <si>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</si>
  <si>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</si>
  <si>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Rendimentos de Aplicações Financeiras</t>
  </si>
  <si>
    <t>Avenida Adolfo Cassoli, 376-Maruípe-Vitoria-ES - telefax:(027)-21242424 - e-mail escritec@terra.com.br</t>
  </si>
  <si>
    <t>2/4</t>
  </si>
  <si>
    <t>EMPRÉSTIMOS E FINANCIAMENTOS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</si>
  <si>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</si>
  <si>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</si>
  <si>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</si>
  <si>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</si>
  <si>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</si>
  <si>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</si>
  <si>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</si>
  <si>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</si>
  <si>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</si>
  <si>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13° Salário</t>
  </si>
  <si>
    <t>Assistência Médica</t>
  </si>
  <si>
    <t>Contribuição Sindical</t>
  </si>
  <si>
    <t>Férias e Rescisões</t>
  </si>
  <si>
    <t>Salários</t>
  </si>
  <si>
    <t>Vale Transporte</t>
  </si>
  <si>
    <t>Vale Refeição</t>
  </si>
  <si>
    <t>SERVIÇOS PRESTADOS TERCEIROS</t>
  </si>
  <si>
    <t>Serviços Prestados Assist. Contábil</t>
  </si>
  <si>
    <t>Serviços Prestados Assess. de Imprensa.</t>
  </si>
  <si>
    <t>Serviços Prestados Depart. Juridico</t>
  </si>
  <si>
    <t>Serviços Prestados Assess. E Consultoria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</si>
  <si>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</si>
  <si>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</si>
  <si>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</si>
  <si>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</si>
  <si>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</si>
  <si>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</si>
  <si>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Aluguel de Imóveis</t>
  </si>
  <si>
    <t>Combustível</t>
  </si>
  <si>
    <t>Condomínio</t>
  </si>
  <si>
    <t>Condução</t>
  </si>
  <si>
    <t>Contribuição Fenafisco</t>
  </si>
  <si>
    <t>Correios</t>
  </si>
  <si>
    <t>Despesas C/Estacionamento</t>
  </si>
  <si>
    <t>Despesa C/Floricultura</t>
  </si>
  <si>
    <t>Despesa C/Gráficas</t>
  </si>
  <si>
    <t>Despesas Diversas</t>
  </si>
  <si>
    <t xml:space="preserve">Energia </t>
  </si>
  <si>
    <t>Instalações</t>
  </si>
  <si>
    <t>Impostos e Taxas Depart. Juridico</t>
  </si>
  <si>
    <t>Limpeza / Conservação</t>
  </si>
  <si>
    <t>Material de Consumo</t>
  </si>
  <si>
    <t xml:space="preserve">Material de Escritório </t>
  </si>
  <si>
    <t>Material de Higiêne/Limpeza</t>
  </si>
  <si>
    <t>Manutanção de Máquinas e Equipamentos</t>
  </si>
  <si>
    <t>Máquinas e Equipamentos</t>
  </si>
  <si>
    <t>Multas / Juros</t>
  </si>
  <si>
    <t>Pedágio</t>
  </si>
  <si>
    <t>Reembolso Despesas/Viagens</t>
  </si>
  <si>
    <t>Repasse COOPFISCO</t>
  </si>
  <si>
    <t>Refeições/Lanches</t>
  </si>
  <si>
    <t>Seguros</t>
  </si>
  <si>
    <t>Telefone</t>
  </si>
  <si>
    <t>TOTAL .......................................................................................</t>
  </si>
  <si>
    <t>4/4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</si>
  <si>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</si>
  <si>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</si>
  <si>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</si>
  <si>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</si>
  <si>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</si>
  <si>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</si>
  <si>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</si>
  <si>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01/11/2006 A 30/11/2006</t>
  </si>
  <si>
    <t>Aluguel de Mesas / Cadeiras</t>
  </si>
  <si>
    <t>Cópias e Autenticações</t>
  </si>
  <si>
    <t>Despesas C/Bar Sede Social</t>
  </si>
  <si>
    <t>Vitória-ES, 30 de Novembro de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</si>
</sst>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85725</xdr:rowOff>
    </xdr:from>
    <xdr:to>
      <xdr:col>1</xdr:col>
      <xdr:colOff>285750</xdr:colOff>
      <xdr:row>46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1</xdr:col>
      <xdr:colOff>257175</xdr:colOff>
      <xdr:row>90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6885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135</xdr:row>
      <xdr:rowOff>28575</xdr:rowOff>
    </xdr:from>
    <xdr:to>
      <xdr:col>1</xdr:col>
      <xdr:colOff>276225</xdr:colOff>
      <xdr:row>135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565225"/>
          <a:ext cx="2000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>
      <selection activeCell="A139" sqref="A139:E149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40" t="s">
        <v>83</v>
      </c>
      <c r="B5" s="40"/>
      <c r="C5" s="40"/>
      <c r="D5" s="40"/>
      <c r="E5" s="40"/>
      <c r="F5" s="40"/>
      <c r="G5" s="9"/>
    </row>
    <row r="6" spans="1:7" ht="15.75">
      <c r="A6" s="41" t="s">
        <v>2</v>
      </c>
      <c r="B6" s="41"/>
      <c r="C6" s="41"/>
      <c r="D6" s="41"/>
      <c r="E6" s="41"/>
      <c r="F6" s="41"/>
      <c r="G6" s="10"/>
    </row>
    <row r="7" spans="1:7" ht="15.75">
      <c r="A7" s="40" t="s">
        <v>3</v>
      </c>
      <c r="B7" s="40"/>
      <c r="C7" s="40"/>
      <c r="D7" s="40"/>
      <c r="E7" s="40"/>
      <c r="F7" s="40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E14" s="18"/>
      <c r="F14" s="18">
        <v>14.3</v>
      </c>
    </row>
    <row r="15" spans="1:6" ht="15">
      <c r="A15" s="17" t="s">
        <v>6</v>
      </c>
      <c r="B15" s="17"/>
      <c r="C15" s="17"/>
      <c r="D15" s="18"/>
      <c r="F15" s="18">
        <v>162.1</v>
      </c>
    </row>
    <row r="16" spans="1:6" ht="15">
      <c r="A16" s="17" t="s">
        <v>7</v>
      </c>
      <c r="B16" s="17"/>
      <c r="C16" s="17"/>
      <c r="D16" s="18"/>
      <c r="F16" s="18">
        <v>26412.48</v>
      </c>
    </row>
    <row r="17" spans="1:6" ht="15">
      <c r="A17" s="17" t="s">
        <v>8</v>
      </c>
      <c r="B17" s="17"/>
      <c r="C17" s="17"/>
      <c r="D17" s="18"/>
      <c r="F17" s="18">
        <v>1787.44</v>
      </c>
    </row>
    <row r="18" spans="1:6" ht="15">
      <c r="A18" s="17" t="s">
        <v>9</v>
      </c>
      <c r="B18" s="17"/>
      <c r="C18" s="17"/>
      <c r="D18" s="18"/>
      <c r="F18" s="18">
        <v>74361.02</v>
      </c>
    </row>
    <row r="19" spans="1:6" ht="15">
      <c r="A19" s="17" t="s">
        <v>10</v>
      </c>
      <c r="B19" s="17"/>
      <c r="C19" s="17"/>
      <c r="D19" s="18"/>
      <c r="F19" s="18">
        <v>12131.87</v>
      </c>
    </row>
    <row r="20" spans="1:6" ht="15">
      <c r="A20" s="17" t="s">
        <v>11</v>
      </c>
      <c r="B20" s="17"/>
      <c r="C20" s="17"/>
      <c r="D20" s="18"/>
      <c r="F20" s="18">
        <v>101980</v>
      </c>
    </row>
    <row r="21" spans="1:6" ht="7.5" customHeight="1" thickBot="1">
      <c r="A21" s="17"/>
      <c r="B21" s="17"/>
      <c r="C21" s="17"/>
      <c r="D21" s="18"/>
      <c r="E21" s="18"/>
      <c r="F21" s="19"/>
    </row>
    <row r="22" spans="1:6" ht="15.75">
      <c r="A22" s="16" t="s">
        <v>12</v>
      </c>
      <c r="B22" s="17"/>
      <c r="C22" s="17"/>
      <c r="D22" s="18"/>
      <c r="E22" s="18"/>
      <c r="F22" s="20">
        <f>SUM(F14:F21)</f>
        <v>216849.21</v>
      </c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/>
      <c r="B24" s="17"/>
      <c r="C24" s="17"/>
      <c r="D24" s="18"/>
      <c r="E24" s="18"/>
      <c r="F24" s="18"/>
    </row>
    <row r="25" spans="1:6" ht="15.75">
      <c r="A25" s="16" t="s">
        <v>13</v>
      </c>
      <c r="B25" s="17"/>
      <c r="C25" s="17"/>
      <c r="D25" s="18"/>
      <c r="E25" s="18"/>
      <c r="F25" s="18"/>
    </row>
    <row r="26" spans="1:6" ht="15">
      <c r="A26" s="17"/>
      <c r="B26" s="17"/>
      <c r="C26" s="17"/>
      <c r="D26" s="18"/>
      <c r="E26" s="18"/>
      <c r="F26" s="18"/>
    </row>
    <row r="27" spans="1:6" ht="15.75">
      <c r="A27" s="16" t="s">
        <v>14</v>
      </c>
      <c r="B27" s="17"/>
      <c r="C27" s="17"/>
      <c r="D27" s="18"/>
      <c r="E27" s="18"/>
      <c r="F27" s="18"/>
    </row>
    <row r="28" spans="1:6" ht="15">
      <c r="A28" s="17" t="s">
        <v>15</v>
      </c>
      <c r="B28" s="17"/>
      <c r="C28" s="17"/>
      <c r="D28" s="18"/>
      <c r="E28" s="18"/>
      <c r="F28" s="18">
        <v>2546.28</v>
      </c>
    </row>
    <row r="29" spans="1:6" ht="15">
      <c r="A29" s="17" t="s">
        <v>16</v>
      </c>
      <c r="B29" s="17"/>
      <c r="C29" s="17"/>
      <c r="D29" s="18"/>
      <c r="E29" s="18"/>
      <c r="F29" s="18">
        <v>87300</v>
      </c>
    </row>
    <row r="30" spans="1:6" ht="15">
      <c r="A30" s="17" t="s">
        <v>17</v>
      </c>
      <c r="B30" s="17"/>
      <c r="C30" s="17"/>
      <c r="D30" s="18"/>
      <c r="E30" s="18"/>
      <c r="F30" s="18">
        <v>632.33</v>
      </c>
    </row>
    <row r="31" spans="1:6" ht="15.75" thickBot="1">
      <c r="A31" s="17"/>
      <c r="B31" s="17"/>
      <c r="C31" s="17"/>
      <c r="D31" s="18"/>
      <c r="E31" s="18"/>
      <c r="F31" s="19"/>
    </row>
    <row r="32" spans="1:6" ht="15.75">
      <c r="A32" s="16" t="s">
        <v>12</v>
      </c>
      <c r="B32" s="17"/>
      <c r="C32" s="17"/>
      <c r="D32" s="18"/>
      <c r="E32" s="18"/>
      <c r="F32" s="20">
        <f>SUM(F28:F31)</f>
        <v>90478.61</v>
      </c>
    </row>
    <row r="33" spans="1:6" ht="15.75" customHeight="1">
      <c r="A33" s="17"/>
      <c r="B33" s="17"/>
      <c r="C33" s="17"/>
      <c r="D33" s="18"/>
      <c r="E33" s="18"/>
      <c r="F33" s="18"/>
    </row>
    <row r="34" spans="1:6" ht="15.75" customHeight="1">
      <c r="A34" s="42"/>
      <c r="B34" s="42"/>
      <c r="C34" s="42"/>
      <c r="D34" s="42"/>
      <c r="E34" s="42"/>
      <c r="F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5" spans="1:6" ht="7.5" customHeight="1">
      <c r="A45" s="2"/>
      <c r="B45" s="2"/>
      <c r="C45" s="2"/>
      <c r="D45" s="3"/>
      <c r="E45" s="3"/>
      <c r="F45" s="3"/>
    </row>
    <row r="46" spans="1:6" s="21" customFormat="1" ht="15.75" customHeight="1">
      <c r="A46" s="35" t="s">
        <v>18</v>
      </c>
      <c r="B46" s="35"/>
      <c r="C46" s="35"/>
      <c r="D46" s="35"/>
      <c r="E46" s="35"/>
      <c r="F46" s="35"/>
    </row>
    <row r="47" spans="1:7" ht="57.7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19</v>
      </c>
      <c r="G48" s="4"/>
    </row>
    <row r="49" spans="1:7" ht="15">
      <c r="A49" s="6"/>
      <c r="B49" s="4"/>
      <c r="C49" s="4"/>
      <c r="D49" s="7"/>
      <c r="E49" s="7"/>
      <c r="F49" s="8"/>
      <c r="G49" s="4"/>
    </row>
    <row r="50" spans="1:7" ht="15" customHeight="1">
      <c r="A50" s="11" t="s">
        <v>20</v>
      </c>
      <c r="B50" s="4"/>
      <c r="C50" s="4"/>
      <c r="D50" s="7"/>
      <c r="E50" s="7"/>
      <c r="F50" s="8"/>
      <c r="G50" s="4"/>
    </row>
    <row r="51" spans="1:7" s="17" customFormat="1" ht="15" customHeight="1">
      <c r="A51" s="6" t="s">
        <v>21</v>
      </c>
      <c r="B51" s="24"/>
      <c r="C51" s="24"/>
      <c r="D51" s="23"/>
      <c r="E51" s="23">
        <v>10817.41</v>
      </c>
      <c r="F51" s="25"/>
      <c r="G51" s="24"/>
    </row>
    <row r="52" spans="1:7" s="17" customFormat="1" ht="6.75" customHeight="1" thickBot="1">
      <c r="A52" s="16"/>
      <c r="D52" s="18"/>
      <c r="E52" s="19"/>
      <c r="F52" s="25"/>
      <c r="G52" s="24"/>
    </row>
    <row r="53" spans="1:7" s="17" customFormat="1" ht="15" customHeight="1">
      <c r="A53" s="16" t="s">
        <v>22</v>
      </c>
      <c r="D53" s="18"/>
      <c r="E53" s="20">
        <f>SUM(E50:E52)</f>
        <v>10817.41</v>
      </c>
      <c r="F53" s="25"/>
      <c r="G53" s="24"/>
    </row>
    <row r="54" spans="1:7" s="17" customFormat="1" ht="15" customHeight="1">
      <c r="A54" s="26"/>
      <c r="B54" s="24"/>
      <c r="C54" s="24"/>
      <c r="D54" s="23"/>
      <c r="E54" s="23"/>
      <c r="F54" s="25"/>
      <c r="G54" s="24"/>
    </row>
    <row r="55" spans="1:7" ht="15.75">
      <c r="A55" s="16" t="s">
        <v>23</v>
      </c>
      <c r="B55" s="17"/>
      <c r="C55" s="17"/>
      <c r="D55" s="18"/>
      <c r="E55" s="18"/>
      <c r="F55" s="8"/>
      <c r="G55" s="4"/>
    </row>
    <row r="56" spans="1:7" ht="15">
      <c r="A56" s="17" t="s">
        <v>24</v>
      </c>
      <c r="B56" s="17"/>
      <c r="C56" s="17"/>
      <c r="D56" s="18"/>
      <c r="E56" s="18">
        <v>5714.94</v>
      </c>
      <c r="F56" s="8"/>
      <c r="G56" s="4"/>
    </row>
    <row r="57" spans="1:7" ht="15">
      <c r="A57" s="17" t="s">
        <v>25</v>
      </c>
      <c r="B57" s="17"/>
      <c r="C57" s="17"/>
      <c r="D57" s="18"/>
      <c r="E57" s="18">
        <v>2308.29</v>
      </c>
      <c r="F57" s="8"/>
      <c r="G57" s="4"/>
    </row>
    <row r="58" spans="1:7" ht="9" customHeight="1" thickBot="1">
      <c r="A58" s="16"/>
      <c r="B58" s="17"/>
      <c r="C58" s="17"/>
      <c r="D58" s="18"/>
      <c r="E58" s="19"/>
      <c r="F58" s="8"/>
      <c r="G58" s="4"/>
    </row>
    <row r="59" spans="1:7" ht="15.75">
      <c r="A59" s="16" t="s">
        <v>22</v>
      </c>
      <c r="B59" s="17"/>
      <c r="C59" s="17"/>
      <c r="D59" s="18"/>
      <c r="E59" s="20">
        <f>SUM(E56:E58)</f>
        <v>8023.23</v>
      </c>
      <c r="F59" s="7"/>
      <c r="G59" s="4"/>
    </row>
    <row r="60" spans="1:7" ht="15.75">
      <c r="A60" s="16"/>
      <c r="B60" s="17"/>
      <c r="C60" s="17"/>
      <c r="D60" s="18"/>
      <c r="E60" s="20"/>
      <c r="F60" s="7"/>
      <c r="G60" s="4"/>
    </row>
    <row r="61" spans="1:7" ht="15.75">
      <c r="A61" s="16" t="s">
        <v>26</v>
      </c>
      <c r="B61" s="17"/>
      <c r="C61" s="17"/>
      <c r="D61" s="18"/>
      <c r="E61" s="18"/>
      <c r="F61" s="7"/>
      <c r="G61" s="4"/>
    </row>
    <row r="62" spans="1:7" s="17" customFormat="1" ht="15.75" customHeight="1">
      <c r="A62" s="17" t="s">
        <v>27</v>
      </c>
      <c r="D62" s="27"/>
      <c r="E62" s="18">
        <v>1704.09</v>
      </c>
      <c r="F62" s="23"/>
      <c r="G62" s="24"/>
    </row>
    <row r="63" spans="1:7" s="17" customFormat="1" ht="15.75" customHeight="1">
      <c r="A63" s="17" t="s">
        <v>28</v>
      </c>
      <c r="D63" s="27"/>
      <c r="E63" s="18">
        <v>187.43</v>
      </c>
      <c r="F63" s="23"/>
      <c r="G63" s="24"/>
    </row>
    <row r="64" spans="1:6" ht="6.75" customHeight="1" thickBot="1">
      <c r="A64" s="17"/>
      <c r="B64" s="17"/>
      <c r="C64" s="17"/>
      <c r="D64" s="18"/>
      <c r="E64" s="19"/>
      <c r="F64" s="18"/>
    </row>
    <row r="65" spans="1:6" ht="15.75">
      <c r="A65" s="16" t="s">
        <v>22</v>
      </c>
      <c r="B65" s="17"/>
      <c r="C65" s="17"/>
      <c r="D65" s="18"/>
      <c r="E65" s="20">
        <f>SUM(E62:E64)</f>
        <v>1891.52</v>
      </c>
      <c r="F65" s="18"/>
    </row>
    <row r="66" spans="1:6" ht="15.75">
      <c r="A66" s="16"/>
      <c r="B66" s="17"/>
      <c r="C66" s="17"/>
      <c r="D66" s="18"/>
      <c r="E66" s="20"/>
      <c r="F66" s="18"/>
    </row>
    <row r="67" spans="1:6" ht="15.75">
      <c r="A67" s="16" t="s">
        <v>29</v>
      </c>
      <c r="F67" s="18"/>
    </row>
    <row r="68" spans="1:6" ht="15">
      <c r="A68" s="17" t="s">
        <v>30</v>
      </c>
      <c r="E68" s="18">
        <v>45.12</v>
      </c>
      <c r="F68" s="18"/>
    </row>
    <row r="69" spans="1:6" ht="15">
      <c r="A69" s="17" t="s">
        <v>31</v>
      </c>
      <c r="B69" s="17"/>
      <c r="C69" s="17"/>
      <c r="D69" s="18"/>
      <c r="E69" s="18">
        <v>1521.93</v>
      </c>
      <c r="F69" s="18"/>
    </row>
    <row r="70" spans="1:6" ht="15">
      <c r="A70" s="17" t="s">
        <v>32</v>
      </c>
      <c r="B70" s="17"/>
      <c r="C70" s="17"/>
      <c r="D70" s="18"/>
      <c r="E70" s="18">
        <v>93.59</v>
      </c>
      <c r="F70" s="18"/>
    </row>
    <row r="71" spans="1:6" ht="15">
      <c r="A71" s="17" t="s">
        <v>33</v>
      </c>
      <c r="B71" s="17"/>
      <c r="C71" s="17"/>
      <c r="D71" s="18"/>
      <c r="E71" s="18">
        <v>13840.73</v>
      </c>
      <c r="F71" s="18"/>
    </row>
    <row r="72" spans="1:6" ht="15">
      <c r="A72" s="17" t="s">
        <v>34</v>
      </c>
      <c r="B72" s="17"/>
      <c r="C72" s="17"/>
      <c r="D72" s="18"/>
      <c r="E72" s="18">
        <f>11024.26+277.37+389.11</f>
        <v>11690.740000000002</v>
      </c>
      <c r="F72" s="18"/>
    </row>
    <row r="73" spans="1:6" ht="15">
      <c r="A73" s="17" t="s">
        <v>35</v>
      </c>
      <c r="B73" s="17"/>
      <c r="C73" s="17"/>
      <c r="D73" s="18"/>
      <c r="E73" s="18">
        <f>761.9+176</f>
        <v>937.9</v>
      </c>
      <c r="F73" s="18"/>
    </row>
    <row r="74" spans="1:6" ht="15">
      <c r="A74" s="17" t="s">
        <v>36</v>
      </c>
      <c r="B74" s="17"/>
      <c r="C74" s="17"/>
      <c r="D74" s="18"/>
      <c r="E74" s="18">
        <v>4144.58</v>
      </c>
      <c r="F74" s="18"/>
    </row>
    <row r="75" spans="5:6" ht="8.25" customHeight="1" thickBot="1">
      <c r="E75" s="28"/>
      <c r="F75" s="18"/>
    </row>
    <row r="76" spans="1:6" ht="15.75">
      <c r="A76" s="16" t="s">
        <v>22</v>
      </c>
      <c r="E76" s="20">
        <f>SUM(E68:E75)</f>
        <v>32274.590000000004</v>
      </c>
      <c r="F76" s="18"/>
    </row>
    <row r="77" spans="4:6" ht="15">
      <c r="D77" s="5"/>
      <c r="E77" s="5"/>
      <c r="F77" s="18"/>
    </row>
    <row r="78" spans="4:6" ht="15">
      <c r="D78" s="5"/>
      <c r="E78" s="5"/>
      <c r="F78" s="18"/>
    </row>
    <row r="79" spans="1:7" ht="15.75">
      <c r="A79" s="39" t="s">
        <v>37</v>
      </c>
      <c r="B79" s="39"/>
      <c r="C79" s="39"/>
      <c r="D79" s="39"/>
      <c r="E79" s="7"/>
      <c r="F79" s="7"/>
      <c r="G79" s="4"/>
    </row>
    <row r="80" spans="1:7" ht="15.75">
      <c r="A80" s="22" t="s">
        <v>38</v>
      </c>
      <c r="B80" s="11"/>
      <c r="C80" s="11"/>
      <c r="D80" s="11"/>
      <c r="E80" s="23">
        <v>1586</v>
      </c>
      <c r="F80" s="7"/>
      <c r="G80" s="4"/>
    </row>
    <row r="81" spans="1:7" ht="15">
      <c r="A81" s="24" t="s">
        <v>39</v>
      </c>
      <c r="B81" s="24"/>
      <c r="C81" s="24"/>
      <c r="D81" s="23"/>
      <c r="E81" s="23">
        <v>350</v>
      </c>
      <c r="F81" s="7"/>
      <c r="G81" s="4"/>
    </row>
    <row r="82" spans="1:5" ht="15">
      <c r="A82" s="17" t="s">
        <v>40</v>
      </c>
      <c r="B82" s="17"/>
      <c r="C82" s="17"/>
      <c r="D82" s="18"/>
      <c r="E82" s="18">
        <v>1500</v>
      </c>
    </row>
    <row r="83" spans="1:5" ht="15">
      <c r="A83" s="17" t="s">
        <v>41</v>
      </c>
      <c r="B83" s="17"/>
      <c r="C83" s="17"/>
      <c r="D83" s="18"/>
      <c r="E83" s="18">
        <v>11413</v>
      </c>
    </row>
    <row r="84" ht="6.75" customHeight="1" thickBot="1">
      <c r="E84" s="28"/>
    </row>
    <row r="85" spans="1:6" ht="15.75">
      <c r="A85" s="16" t="s">
        <v>42</v>
      </c>
      <c r="B85" s="17"/>
      <c r="C85" s="17"/>
      <c r="D85" s="18"/>
      <c r="E85" s="20">
        <f>SUM(E80:E84)</f>
        <v>14849</v>
      </c>
      <c r="F85" s="18"/>
    </row>
    <row r="86" spans="1:6" ht="15.75">
      <c r="A86" s="16"/>
      <c r="B86" s="17"/>
      <c r="C86" s="17"/>
      <c r="D86" s="18"/>
      <c r="E86" s="20"/>
      <c r="F86" s="18"/>
    </row>
    <row r="87" spans="1:6" ht="15.75">
      <c r="A87" s="16"/>
      <c r="B87" s="17"/>
      <c r="C87" s="17"/>
      <c r="D87" s="18"/>
      <c r="E87" s="20"/>
      <c r="F87" s="18"/>
    </row>
    <row r="88" spans="1:6" ht="15.75">
      <c r="A88" s="16"/>
      <c r="B88" s="17"/>
      <c r="C88" s="17"/>
      <c r="D88" s="18"/>
      <c r="E88" s="20"/>
      <c r="F88" s="18"/>
    </row>
    <row r="89" spans="1:6" ht="12.75">
      <c r="A89" s="2"/>
      <c r="B89" s="2"/>
      <c r="C89" s="2"/>
      <c r="D89" s="3"/>
      <c r="E89" s="3"/>
      <c r="F89" s="3"/>
    </row>
    <row r="90" spans="1:7" ht="12.75">
      <c r="A90" s="35" t="s">
        <v>18</v>
      </c>
      <c r="B90" s="35"/>
      <c r="C90" s="35"/>
      <c r="D90" s="35"/>
      <c r="E90" s="35"/>
      <c r="F90" s="35"/>
      <c r="G90" s="21"/>
    </row>
    <row r="91" spans="1:7" ht="50.25" customHeight="1">
      <c r="A91" s="1" t="s">
        <v>0</v>
      </c>
      <c r="B91" s="2"/>
      <c r="C91" s="2"/>
      <c r="D91" s="3"/>
      <c r="E91" s="3"/>
      <c r="F91" s="3"/>
      <c r="G91" s="4"/>
    </row>
    <row r="92" spans="1:7" ht="13.5" customHeight="1">
      <c r="A92" s="6"/>
      <c r="B92" s="4"/>
      <c r="C92" s="4"/>
      <c r="D92" s="7"/>
      <c r="E92" s="7"/>
      <c r="F92" s="8" t="s">
        <v>43</v>
      </c>
      <c r="G92" s="4"/>
    </row>
    <row r="93" spans="1:7" ht="13.5" customHeight="1">
      <c r="A93" s="6"/>
      <c r="B93" s="4"/>
      <c r="C93" s="4"/>
      <c r="D93" s="7"/>
      <c r="E93" s="7"/>
      <c r="F93" s="8"/>
      <c r="G93" s="4"/>
    </row>
    <row r="94" spans="1:6" ht="15.75" customHeight="1">
      <c r="A94" s="11" t="s">
        <v>44</v>
      </c>
      <c r="B94" s="4"/>
      <c r="C94" s="4"/>
      <c r="D94" s="7"/>
      <c r="E94" s="7"/>
      <c r="F94" s="23"/>
    </row>
    <row r="95" spans="1:6" ht="15.75" customHeight="1">
      <c r="A95" s="22" t="s">
        <v>45</v>
      </c>
      <c r="B95" s="4"/>
      <c r="C95" s="4"/>
      <c r="D95" s="7"/>
      <c r="E95" s="23">
        <v>281.97</v>
      </c>
      <c r="F95" s="23"/>
    </row>
    <row r="96" spans="1:6" ht="15.75" customHeight="1">
      <c r="A96" s="22" t="s">
        <v>46</v>
      </c>
      <c r="B96" s="4"/>
      <c r="C96" s="4"/>
      <c r="D96" s="7"/>
      <c r="E96" s="23">
        <v>426.58</v>
      </c>
      <c r="F96" s="23"/>
    </row>
    <row r="97" spans="1:6" ht="15.75" customHeight="1">
      <c r="A97" s="22" t="s">
        <v>47</v>
      </c>
      <c r="B97" s="4"/>
      <c r="C97" s="4"/>
      <c r="D97" s="7"/>
      <c r="E97" s="23">
        <f>149.33+105.7</f>
        <v>255.03000000000003</v>
      </c>
      <c r="F97" s="23"/>
    </row>
    <row r="98" spans="1:6" ht="15.75" customHeight="1">
      <c r="A98" s="6" t="s">
        <v>48</v>
      </c>
      <c r="B98" s="4"/>
      <c r="C98" s="4"/>
      <c r="D98" s="7"/>
      <c r="E98" s="23">
        <f>330+420.49</f>
        <v>750.49</v>
      </c>
      <c r="F98" s="23"/>
    </row>
    <row r="99" spans="1:6" ht="15.75" customHeight="1">
      <c r="A99" s="22" t="s">
        <v>84</v>
      </c>
      <c r="B99" s="4"/>
      <c r="C99" s="4"/>
      <c r="D99" s="7"/>
      <c r="E99" s="23">
        <v>1600</v>
      </c>
      <c r="F99" s="23"/>
    </row>
    <row r="100" spans="1:6" ht="15.75" customHeight="1">
      <c r="A100" s="22" t="s">
        <v>49</v>
      </c>
      <c r="B100" s="4"/>
      <c r="C100" s="4"/>
      <c r="D100" s="7"/>
      <c r="E100" s="23">
        <f>587.03+462.49+270</f>
        <v>1319.52</v>
      </c>
      <c r="F100" s="23"/>
    </row>
    <row r="101" spans="1:6" ht="15.75" customHeight="1">
      <c r="A101" s="22" t="s">
        <v>50</v>
      </c>
      <c r="B101" s="4"/>
      <c r="C101" s="4"/>
      <c r="D101" s="7"/>
      <c r="E101" s="23">
        <f>600+25</f>
        <v>625</v>
      </c>
      <c r="F101" s="18"/>
    </row>
    <row r="102" spans="1:6" ht="15.75" customHeight="1">
      <c r="A102" s="22" t="s">
        <v>51</v>
      </c>
      <c r="B102" s="4"/>
      <c r="C102" s="4"/>
      <c r="D102" s="7"/>
      <c r="E102" s="23">
        <v>97.29</v>
      </c>
      <c r="F102" s="18"/>
    </row>
    <row r="103" spans="1:6" ht="15.75" customHeight="1">
      <c r="A103" s="22" t="s">
        <v>52</v>
      </c>
      <c r="B103" s="4"/>
      <c r="C103" s="4"/>
      <c r="D103" s="7"/>
      <c r="E103" s="23">
        <v>7133.12</v>
      </c>
      <c r="F103" s="18"/>
    </row>
    <row r="104" spans="1:6" ht="15.75" customHeight="1">
      <c r="A104" s="22" t="s">
        <v>53</v>
      </c>
      <c r="B104" s="4"/>
      <c r="C104" s="4"/>
      <c r="D104" s="7"/>
      <c r="E104" s="23">
        <f>2647.55+3.6</f>
        <v>2651.15</v>
      </c>
      <c r="F104" s="23"/>
    </row>
    <row r="105" spans="1:6" ht="15.75" customHeight="1">
      <c r="A105" s="22" t="s">
        <v>85</v>
      </c>
      <c r="B105" s="4"/>
      <c r="C105" s="4"/>
      <c r="D105" s="7"/>
      <c r="E105" s="23">
        <f>6+13.7</f>
        <v>19.7</v>
      </c>
      <c r="F105" s="23"/>
    </row>
    <row r="106" spans="1:6" ht="15">
      <c r="A106" s="24" t="s">
        <v>54</v>
      </c>
      <c r="B106" s="24"/>
      <c r="C106" s="24"/>
      <c r="D106" s="23"/>
      <c r="E106" s="23">
        <v>343</v>
      </c>
      <c r="F106" s="23"/>
    </row>
    <row r="107" spans="1:6" ht="15">
      <c r="A107" s="17" t="s">
        <v>55</v>
      </c>
      <c r="B107" s="17"/>
      <c r="C107" s="17"/>
      <c r="D107" s="18"/>
      <c r="E107" s="23">
        <f>100+16</f>
        <v>116</v>
      </c>
      <c r="F107" s="18"/>
    </row>
    <row r="108" spans="1:6" ht="15">
      <c r="A108" s="17" t="s">
        <v>56</v>
      </c>
      <c r="B108" s="17"/>
      <c r="C108" s="17"/>
      <c r="D108" s="18"/>
      <c r="E108" s="23">
        <v>4428</v>
      </c>
      <c r="F108" s="18"/>
    </row>
    <row r="109" spans="1:6" ht="15">
      <c r="A109" s="17" t="s">
        <v>57</v>
      </c>
      <c r="B109" s="17"/>
      <c r="C109" s="17"/>
      <c r="D109" s="18"/>
      <c r="E109" s="23">
        <f>300+200</f>
        <v>500</v>
      </c>
      <c r="F109" s="18"/>
    </row>
    <row r="110" spans="1:6" ht="15">
      <c r="A110" s="17" t="s">
        <v>86</v>
      </c>
      <c r="B110" s="17"/>
      <c r="C110" s="17"/>
      <c r="D110" s="18"/>
      <c r="E110" s="23">
        <v>1822.5</v>
      </c>
      <c r="F110" s="18"/>
    </row>
    <row r="111" spans="1:6" ht="15">
      <c r="A111" s="17" t="s">
        <v>58</v>
      </c>
      <c r="B111" s="17"/>
      <c r="C111" s="17"/>
      <c r="D111" s="18"/>
      <c r="E111" s="23">
        <f>380.1+1352.6+683.5</f>
        <v>2416.2</v>
      </c>
      <c r="F111" s="18"/>
    </row>
    <row r="112" spans="1:6" ht="15">
      <c r="A112" s="17" t="s">
        <v>59</v>
      </c>
      <c r="B112" s="17"/>
      <c r="C112" s="17"/>
      <c r="D112" s="18"/>
      <c r="E112" s="23">
        <f>417.76+94.9</f>
        <v>512.66</v>
      </c>
      <c r="F112" s="18"/>
    </row>
    <row r="113" spans="1:6" ht="15">
      <c r="A113" s="17" t="s">
        <v>60</v>
      </c>
      <c r="B113" s="17"/>
      <c r="C113" s="17"/>
      <c r="D113" s="18"/>
      <c r="E113" s="23">
        <v>221.32</v>
      </c>
      <c r="F113" s="18"/>
    </row>
    <row r="114" spans="1:6" ht="15.75" customHeight="1">
      <c r="A114" s="17" t="s">
        <v>61</v>
      </c>
      <c r="B114" s="17"/>
      <c r="C114" s="17"/>
      <c r="D114" s="18"/>
      <c r="E114" s="23">
        <f>522+20</f>
        <v>542</v>
      </c>
      <c r="F114" s="18"/>
    </row>
    <row r="115" spans="1:6" ht="16.5" customHeight="1">
      <c r="A115" s="17" t="s">
        <v>62</v>
      </c>
      <c r="B115" s="17"/>
      <c r="C115" s="17"/>
      <c r="D115" s="18"/>
      <c r="E115" s="23">
        <f>596.85+254.45+80.1</f>
        <v>931.4</v>
      </c>
      <c r="F115" s="18"/>
    </row>
    <row r="116" spans="1:5" ht="15">
      <c r="A116" s="17" t="s">
        <v>63</v>
      </c>
      <c r="B116" s="17"/>
      <c r="C116" s="17"/>
      <c r="D116" s="18"/>
      <c r="E116" s="23">
        <f>291.5+37</f>
        <v>328.5</v>
      </c>
    </row>
    <row r="117" spans="1:5" ht="15">
      <c r="A117" s="17" t="s">
        <v>64</v>
      </c>
      <c r="B117" s="17"/>
      <c r="C117" s="17"/>
      <c r="D117" s="18"/>
      <c r="E117" s="23">
        <v>17.17</v>
      </c>
    </row>
    <row r="118" spans="1:5" ht="15">
      <c r="A118" s="17" t="s">
        <v>65</v>
      </c>
      <c r="B118" s="17"/>
      <c r="C118" s="17"/>
      <c r="D118" s="18"/>
      <c r="E118" s="23">
        <v>495</v>
      </c>
    </row>
    <row r="119" spans="1:5" ht="15">
      <c r="A119" s="17" t="s">
        <v>66</v>
      </c>
      <c r="B119" s="17"/>
      <c r="C119" s="17"/>
      <c r="D119" s="18"/>
      <c r="E119" s="23">
        <v>1701.7</v>
      </c>
    </row>
    <row r="120" spans="1:5" ht="15">
      <c r="A120" s="17" t="s">
        <v>67</v>
      </c>
      <c r="B120" s="17"/>
      <c r="C120" s="17"/>
      <c r="D120" s="18"/>
      <c r="E120" s="23">
        <v>285.73</v>
      </c>
    </row>
    <row r="121" spans="1:5" ht="15">
      <c r="A121" s="17" t="s">
        <v>68</v>
      </c>
      <c r="B121" s="17"/>
      <c r="C121" s="17"/>
      <c r="D121" s="18"/>
      <c r="E121" s="23">
        <v>81</v>
      </c>
    </row>
    <row r="122" spans="1:5" ht="15">
      <c r="A122" s="17" t="s">
        <v>69</v>
      </c>
      <c r="B122" s="17"/>
      <c r="C122" s="17"/>
      <c r="D122" s="18"/>
      <c r="E122" s="23">
        <f>4114.41+73.85</f>
        <v>4188.26</v>
      </c>
    </row>
    <row r="123" spans="1:5" ht="15">
      <c r="A123" s="17" t="s">
        <v>70</v>
      </c>
      <c r="B123" s="17"/>
      <c r="C123" s="17"/>
      <c r="D123" s="18"/>
      <c r="E123" s="23">
        <v>428.13</v>
      </c>
    </row>
    <row r="124" spans="1:5" ht="15">
      <c r="A124" s="17" t="s">
        <v>71</v>
      </c>
      <c r="B124" s="17"/>
      <c r="C124" s="17"/>
      <c r="D124" s="18"/>
      <c r="E124" s="23">
        <v>953.57</v>
      </c>
    </row>
    <row r="125" spans="1:5" ht="15">
      <c r="A125" s="17" t="s">
        <v>72</v>
      </c>
      <c r="B125" s="17"/>
      <c r="C125" s="17"/>
      <c r="D125" s="18"/>
      <c r="E125" s="23">
        <v>93.46</v>
      </c>
    </row>
    <row r="126" spans="1:5" ht="15.75">
      <c r="A126" s="17" t="s">
        <v>73</v>
      </c>
      <c r="B126" s="16"/>
      <c r="C126" s="17"/>
      <c r="D126" s="20"/>
      <c r="E126" s="23">
        <f>1761.81+120.42+515.4+178.5</f>
        <v>2576.13</v>
      </c>
    </row>
    <row r="127" spans="1:5" ht="9.75" customHeight="1" thickBot="1">
      <c r="A127" s="29"/>
      <c r="D127" s="5"/>
      <c r="E127" s="30"/>
    </row>
    <row r="128" spans="1:5" ht="15.75">
      <c r="A128" s="16" t="s">
        <v>74</v>
      </c>
      <c r="B128" s="17"/>
      <c r="C128" s="17"/>
      <c r="D128" s="18"/>
      <c r="E128" s="20">
        <f>SUM(E95:E127)</f>
        <v>38141.579999999994</v>
      </c>
    </row>
    <row r="129" spans="1:5" ht="15.75">
      <c r="A129" s="16"/>
      <c r="B129" s="17"/>
      <c r="C129" s="17"/>
      <c r="D129" s="18"/>
      <c r="E129" s="20"/>
    </row>
    <row r="130" spans="1:5" ht="16.5" customHeight="1">
      <c r="A130" s="16"/>
      <c r="B130" s="17"/>
      <c r="C130" s="17"/>
      <c r="D130" s="18"/>
      <c r="E130" s="20"/>
    </row>
    <row r="131" spans="1:5" ht="16.5" customHeight="1">
      <c r="A131" s="16"/>
      <c r="B131" s="17"/>
      <c r="C131" s="17"/>
      <c r="D131" s="18"/>
      <c r="E131" s="20"/>
    </row>
    <row r="132" spans="1:5" ht="16.5" customHeight="1">
      <c r="A132" s="16"/>
      <c r="B132" s="17"/>
      <c r="C132" s="17"/>
      <c r="D132" s="18"/>
      <c r="E132" s="20"/>
    </row>
    <row r="133" spans="1:5" ht="15.75">
      <c r="A133" s="16"/>
      <c r="B133" s="17"/>
      <c r="C133" s="17"/>
      <c r="D133" s="18"/>
      <c r="E133" s="20"/>
    </row>
    <row r="134" spans="1:6" ht="12" customHeight="1">
      <c r="A134" s="31"/>
      <c r="B134" s="2"/>
      <c r="C134" s="2"/>
      <c r="D134" s="3"/>
      <c r="E134" s="32"/>
      <c r="F134" s="3"/>
    </row>
    <row r="135" spans="1:7" ht="12.75">
      <c r="A135" s="35" t="s">
        <v>18</v>
      </c>
      <c r="B135" s="35"/>
      <c r="C135" s="35"/>
      <c r="D135" s="35"/>
      <c r="E135" s="35"/>
      <c r="F135" s="35"/>
      <c r="G135" s="21"/>
    </row>
    <row r="136" spans="1:7" ht="53.25" customHeight="1">
      <c r="A136" s="1" t="s">
        <v>0</v>
      </c>
      <c r="B136" s="2"/>
      <c r="C136" s="2"/>
      <c r="D136" s="3"/>
      <c r="E136" s="3"/>
      <c r="F136" s="3"/>
      <c r="G136" s="4"/>
    </row>
    <row r="137" spans="4:6" s="17" customFormat="1" ht="15">
      <c r="D137" s="18"/>
      <c r="E137" s="18"/>
      <c r="F137" s="8" t="s">
        <v>75</v>
      </c>
    </row>
    <row r="138" spans="4:6" s="17" customFormat="1" ht="15">
      <c r="D138" s="18"/>
      <c r="E138" s="18"/>
      <c r="F138" s="18"/>
    </row>
    <row r="139" spans="4:6" s="17" customFormat="1" ht="15">
      <c r="D139" s="18"/>
      <c r="E139" s="18"/>
      <c r="F139" s="18"/>
    </row>
    <row r="140" spans="1:6" s="17" customFormat="1" ht="15.75">
      <c r="A140" s="16" t="s">
        <v>76</v>
      </c>
      <c r="D140" s="18"/>
      <c r="E140" s="18"/>
      <c r="F140" s="18"/>
    </row>
    <row r="141" spans="1:6" s="17" customFormat="1" ht="15">
      <c r="A141" s="17" t="s">
        <v>77</v>
      </c>
      <c r="D141" s="18"/>
      <c r="E141" s="18">
        <v>693.23</v>
      </c>
      <c r="F141" s="18"/>
    </row>
    <row r="142" spans="4:6" s="17" customFormat="1" ht="15.75" thickBot="1">
      <c r="D142" s="18"/>
      <c r="E142" s="19"/>
      <c r="F142" s="18"/>
    </row>
    <row r="143" spans="1:6" s="17" customFormat="1" ht="15.75">
      <c r="A143" s="16" t="s">
        <v>22</v>
      </c>
      <c r="D143" s="18"/>
      <c r="E143" s="20">
        <f>SUM(E141:E142)</f>
        <v>693.23</v>
      </c>
      <c r="F143" s="18"/>
    </row>
    <row r="144" spans="4:6" s="17" customFormat="1" ht="15">
      <c r="D144" s="18"/>
      <c r="E144" s="18"/>
      <c r="F144" s="18"/>
    </row>
    <row r="145" spans="1:6" s="17" customFormat="1" ht="15.75">
      <c r="A145" s="16" t="s">
        <v>78</v>
      </c>
      <c r="D145" s="18"/>
      <c r="E145" s="18"/>
      <c r="F145" s="18"/>
    </row>
    <row r="146" spans="1:6" s="17" customFormat="1" ht="15">
      <c r="A146" s="17" t="s">
        <v>5</v>
      </c>
      <c r="D146" s="18"/>
      <c r="E146" s="18">
        <v>40</v>
      </c>
      <c r="F146" s="18"/>
    </row>
    <row r="147" spans="1:6" s="17" customFormat="1" ht="15">
      <c r="A147" s="17" t="s">
        <v>6</v>
      </c>
      <c r="D147" s="18"/>
      <c r="E147" s="18">
        <v>162.1</v>
      </c>
      <c r="F147" s="18"/>
    </row>
    <row r="148" spans="1:6" s="17" customFormat="1" ht="15">
      <c r="A148" s="17" t="s">
        <v>7</v>
      </c>
      <c r="D148" s="18"/>
      <c r="E148" s="18">
        <v>20563.46</v>
      </c>
      <c r="F148" s="18"/>
    </row>
    <row r="149" spans="1:6" s="17" customFormat="1" ht="15">
      <c r="A149" s="17" t="s">
        <v>8</v>
      </c>
      <c r="D149" s="18"/>
      <c r="E149" s="18">
        <v>766.48</v>
      </c>
      <c r="F149" s="18"/>
    </row>
    <row r="150" spans="1:6" s="17" customFormat="1" ht="15">
      <c r="A150" s="17" t="s">
        <v>9</v>
      </c>
      <c r="D150" s="18"/>
      <c r="E150" s="18">
        <v>64993.35</v>
      </c>
      <c r="F150" s="18"/>
    </row>
    <row r="151" spans="1:6" s="17" customFormat="1" ht="15">
      <c r="A151" s="17" t="s">
        <v>10</v>
      </c>
      <c r="D151" s="18"/>
      <c r="E151" s="18">
        <v>12131.87</v>
      </c>
      <c r="F151" s="18"/>
    </row>
    <row r="152" spans="1:6" s="17" customFormat="1" ht="15">
      <c r="A152" s="17" t="s">
        <v>11</v>
      </c>
      <c r="D152" s="18"/>
      <c r="E152" s="18">
        <v>101980</v>
      </c>
      <c r="F152" s="18"/>
    </row>
    <row r="153" spans="4:6" s="17" customFormat="1" ht="15.75" thickBot="1">
      <c r="D153" s="18"/>
      <c r="E153" s="19"/>
      <c r="F153" s="18"/>
    </row>
    <row r="154" spans="1:6" s="17" customFormat="1" ht="15.75">
      <c r="A154" s="16" t="s">
        <v>42</v>
      </c>
      <c r="D154" s="18"/>
      <c r="E154" s="20">
        <f>SUM(E145:E153)</f>
        <v>200637.26</v>
      </c>
      <c r="F154" s="18"/>
    </row>
    <row r="155" spans="4:6" s="17" customFormat="1" ht="15">
      <c r="D155" s="18"/>
      <c r="E155" s="18"/>
      <c r="F155" s="18"/>
    </row>
    <row r="156" spans="4:6" s="17" customFormat="1" ht="15">
      <c r="D156" s="18"/>
      <c r="E156" s="18"/>
      <c r="F156" s="18"/>
    </row>
    <row r="157" spans="1:6" s="17" customFormat="1" ht="15.75">
      <c r="A157" s="16" t="s">
        <v>79</v>
      </c>
      <c r="B157" s="16"/>
      <c r="C157" s="16"/>
      <c r="D157" s="20"/>
      <c r="E157" s="20">
        <f>E154+E143+E128+E85+E76+E65+E59+E53</f>
        <v>307327.82</v>
      </c>
      <c r="F157" s="20">
        <f>F22+F32</f>
        <v>307327.82</v>
      </c>
    </row>
    <row r="158" spans="4:6" s="17" customFormat="1" ht="15">
      <c r="D158" s="18"/>
      <c r="E158" s="18" t="s">
        <v>80</v>
      </c>
      <c r="F158" s="18"/>
    </row>
    <row r="159" spans="4:6" s="17" customFormat="1" ht="15">
      <c r="D159" s="18"/>
      <c r="E159" s="18"/>
      <c r="F159" s="18"/>
    </row>
    <row r="160" spans="4:6" s="17" customFormat="1" ht="15">
      <c r="D160" s="18"/>
      <c r="E160" s="18"/>
      <c r="F160" s="18"/>
    </row>
    <row r="161" spans="1:6" s="17" customFormat="1" ht="15">
      <c r="A161" s="36" t="s">
        <v>87</v>
      </c>
      <c r="B161" s="36"/>
      <c r="C161" s="36"/>
      <c r="D161" s="36"/>
      <c r="E161" s="36"/>
      <c r="F161" s="36"/>
    </row>
    <row r="162" spans="4:6" s="17" customFormat="1" ht="15">
      <c r="D162" s="18"/>
      <c r="E162" s="18"/>
      <c r="F162" s="18"/>
    </row>
    <row r="164" spans="1:6" s="17" customFormat="1" ht="14.25" customHeight="1" thickBot="1">
      <c r="A164" s="37"/>
      <c r="B164" s="37"/>
      <c r="C164" s="33"/>
      <c r="D164" s="37"/>
      <c r="E164" s="37"/>
      <c r="F164" s="37"/>
    </row>
    <row r="165" spans="1:6" s="17" customFormat="1" ht="14.25" customHeight="1">
      <c r="A165" s="38" t="s">
        <v>81</v>
      </c>
      <c r="B165" s="38"/>
      <c r="C165" s="33"/>
      <c r="D165" s="36" t="s">
        <v>82</v>
      </c>
      <c r="E165" s="36"/>
      <c r="F165" s="36"/>
    </row>
    <row r="166" spans="1:6" s="17" customFormat="1" ht="14.25" customHeight="1">
      <c r="A166" s="34"/>
      <c r="B166" s="34"/>
      <c r="C166" s="33"/>
      <c r="D166" s="33"/>
      <c r="E166" s="33"/>
      <c r="F166" s="33"/>
    </row>
    <row r="167" spans="1:6" s="17" customFormat="1" ht="14.25" customHeight="1">
      <c r="A167" s="34"/>
      <c r="B167" s="34"/>
      <c r="C167" s="33"/>
      <c r="D167" s="33"/>
      <c r="E167" s="33"/>
      <c r="F167" s="33"/>
    </row>
    <row r="168" spans="1:6" s="17" customFormat="1" ht="11.25" customHeight="1">
      <c r="A168" s="34"/>
      <c r="B168" s="34"/>
      <c r="C168" s="33"/>
      <c r="D168" s="33"/>
      <c r="E168" s="33"/>
      <c r="F168" s="33"/>
    </row>
    <row r="169" spans="1:6" ht="12.75">
      <c r="A169" s="2"/>
      <c r="B169" s="2"/>
      <c r="C169" s="2"/>
      <c r="D169" s="3"/>
      <c r="E169" s="3"/>
      <c r="F169" s="3"/>
    </row>
    <row r="170" spans="1:7" ht="12.75">
      <c r="A170" s="35" t="s">
        <v>18</v>
      </c>
      <c r="B170" s="35"/>
      <c r="C170" s="35"/>
      <c r="D170" s="35"/>
      <c r="E170" s="35"/>
      <c r="F170" s="35"/>
      <c r="G170" s="21"/>
    </row>
  </sheetData>
  <mergeCells count="14">
    <mergeCell ref="A5:F5"/>
    <mergeCell ref="A6:F6"/>
    <mergeCell ref="A7:F7"/>
    <mergeCell ref="A34:E34"/>
    <mergeCell ref="A46:F46"/>
    <mergeCell ref="A79:D79"/>
    <mergeCell ref="A90:F90"/>
    <mergeCell ref="A135:F135"/>
    <mergeCell ref="A170:F170"/>
    <mergeCell ref="A161:F161"/>
    <mergeCell ref="A164:B164"/>
    <mergeCell ref="D164:F164"/>
    <mergeCell ref="A165:B165"/>
    <mergeCell ref="D165:F165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2006-12-18T18:18:41Z</cp:lastPrinted>
  <dcterms:created xsi:type="dcterms:W3CDTF">2006-12-18T17:05:33Z</dcterms:created>
  <dcterms:modified xsi:type="dcterms:W3CDTF">2006-12-18T18:50:28Z</dcterms:modified>
  <cp:category/>
  <cp:version/>
  <cp:contentType/>
  <cp:contentStatus/>
</cp:coreProperties>
</file>